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MILKCTRL\1. MCB Programs\ASSESSMENTS\ASSESSMENT Forms\"/>
    </mc:Choice>
  </mc:AlternateContent>
  <xr:revisionPtr revIDLastSave="0" documentId="8_{2F10E870-326F-4356-9DC6-F3F0C85B6AF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orm" sheetId="1" r:id="rId1"/>
    <sheet name="Lookup Tables" sheetId="2" r:id="rId2"/>
  </sheets>
  <definedNames>
    <definedName name="Calc_Milk_Inspection_Assess">Form!$F$29</definedName>
    <definedName name="Calc_Prod_Distrib_Assess">Form!$F$24</definedName>
    <definedName name="Maximum_Inspection_Fee">'Lookup Tables'!$F$2</definedName>
    <definedName name="Milk_Inspection_Assess">Form!$F$30</definedName>
    <definedName name="Milk_Inspection_Assess_Due">Form!$F$32</definedName>
    <definedName name="Milk_Inspection_Assess_Rate_per_lb">Table3[Milk Inspection Assessment Rate (per lb)]</definedName>
    <definedName name="Milk_Produced_and_Sold_lbs">Form!$F$21</definedName>
    <definedName name="Minimum_Inspection_Fee">'Lookup Tables'!$E$2</definedName>
    <definedName name="Prior_Month_Milk_Inspection_Assess_Adj">Form!$F$31</definedName>
    <definedName name="Prior_Month_Prod_Dist_Assess_Adj">Form!$F$25</definedName>
    <definedName name="Prod_Dist_Rate_per_lb">'Lookup Tables'!$A$2</definedName>
    <definedName name="Prod_Distrib_Assess_Due">Form!$F$26</definedName>
    <definedName name="Tot_Prod_Dist_Assess_Due">Form!$F$33</definedName>
    <definedName name="Total_Milk_Inspection_Assess_Due">Form!$F$34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6" i="1" s="1"/>
  <c r="F28" i="1"/>
  <c r="F29" i="1"/>
  <c r="F30" i="1" s="1"/>
  <c r="F32" i="1" l="1"/>
  <c r="F33" i="1"/>
  <c r="F34" i="1" l="1"/>
  <c r="F35" i="1" s="1"/>
</calcChain>
</file>

<file path=xl/sharedStrings.xml><?xml version="1.0" encoding="utf-8"?>
<sst xmlns="http://schemas.openxmlformats.org/spreadsheetml/2006/main" count="39" uniqueCount="38">
  <si>
    <t>City, state, and ZIP code</t>
  </si>
  <si>
    <t>Phone No.</t>
  </si>
  <si>
    <t>Fax No.</t>
  </si>
  <si>
    <t>Report prepared by</t>
  </si>
  <si>
    <t>Mailing address</t>
  </si>
  <si>
    <t>E-mail address</t>
  </si>
  <si>
    <t>Milk Control Bureau</t>
  </si>
  <si>
    <t>PO Box 202003</t>
  </si>
  <si>
    <t>Helena, MT 59620-2003</t>
  </si>
  <si>
    <t>livmilkcontrol@mt.gov</t>
  </si>
  <si>
    <t>For Milk Control Bureau Use</t>
  </si>
  <si>
    <t>Company Name</t>
  </si>
  <si>
    <t>Check No:</t>
  </si>
  <si>
    <t>Dep No:</t>
  </si>
  <si>
    <t>Dep Date:</t>
  </si>
  <si>
    <t>Prod_Dist Rate (per lb)</t>
  </si>
  <si>
    <t>of the following month:</t>
  </si>
  <si>
    <t>Mail check to:</t>
  </si>
  <si>
    <t>FAX (406) 444-1432</t>
  </si>
  <si>
    <t>Report for month and year (mm/yyyyy)</t>
  </si>
  <si>
    <t>E-mail or fax report by the 25th</t>
  </si>
  <si>
    <t>Total Due for the Month</t>
  </si>
  <si>
    <t>Milk Control Assessment</t>
  </si>
  <si>
    <t>Milk Produced and Sold (lbs)</t>
  </si>
  <si>
    <t>Milk Inspection Assessment Rate (per lb)</t>
  </si>
  <si>
    <t>Calc Milk Inspection Assessment</t>
  </si>
  <si>
    <t>Milk Inspection Assessment ($50 to $1,050)</t>
  </si>
  <si>
    <t>Prior Month Milk Inspection Assessment Adj</t>
  </si>
  <si>
    <t>Total Milk Inspection Assessment Due (line 12)</t>
  </si>
  <si>
    <t>Milk Inspection Assessment Due</t>
  </si>
  <si>
    <t>Minimum Inspection Fee</t>
  </si>
  <si>
    <t>Maximum InspectionFee</t>
  </si>
  <si>
    <t>Milk Inspection Assessment</t>
  </si>
  <si>
    <t>Producer-Distributor Assessment Rate (per lb)</t>
  </si>
  <si>
    <t>Prior Month Producer-Distributor Assessment Adj</t>
  </si>
  <si>
    <t>Producer-Distributor Assessment Due</t>
  </si>
  <si>
    <t>Calc Producer-Distributor Assessment</t>
  </si>
  <si>
    <t>Total Producer-Distributor Assessment Due (line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</si>
</sst>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_);[Red]_(&quot;$&quot;* \(#,##0.00\);_(&quot;$&quot;* &quot;-&quot;??_);_(@_)\ "/>
    <numFmt numFmtId="166" formatCode="mmmm\-yyyy"/>
    <numFmt numFmtId="168" formatCode="_(&quot;$&quot;* #,##0.000000_);_(&quot;$&quot;* \(#,##0.000000\);_(&quot;$&quot;* &quot;-&quot;????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6" fillId="2" borderId="10" xfId="2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0" xfId="0" applyFill="1" applyBorder="1" applyAlignment="1">
      <alignment horizontal="center"/>
    </xf>
    <xf numFmtId="7" fontId="5" fillId="0" borderId="0" xfId="0" applyNumberFormat="1" applyFont="1" applyFill="1" applyBorder="1" applyAlignment="1"/>
    <xf numFmtId="0" fontId="0" fillId="0" borderId="0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42" fontId="0" fillId="0" borderId="0" xfId="0" applyNumberFormat="1"/>
    <xf numFmtId="38" fontId="4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0" fontId="3" fillId="2" borderId="10" xfId="2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7" fillId="0" borderId="9" xfId="0" applyFont="1" applyBorder="1" applyAlignment="1" applyProtection="1"/>
    <xf numFmtId="0" fontId="7" fillId="0" borderId="1" xfId="0" applyFont="1" applyBorder="1" applyAlignment="1" applyProtection="1"/>
    <xf numFmtId="0" fontId="7" fillId="0" borderId="4" xfId="0" applyFont="1" applyBorder="1" applyAlignment="1" applyProtection="1"/>
    <xf numFmtId="0" fontId="0" fillId="0" borderId="9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49" fontId="0" fillId="0" borderId="3" xfId="0" applyNumberForma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protection locked="0"/>
    </xf>
    <xf numFmtId="49" fontId="0" fillId="0" borderId="7" xfId="0" applyNumberFormat="1" applyFill="1" applyBorder="1" applyAlignment="1" applyProtection="1">
      <protection locked="0"/>
    </xf>
    <xf numFmtId="0" fontId="0" fillId="0" borderId="8" xfId="0" applyBorder="1" applyAlignment="1"/>
    <xf numFmtId="0" fontId="0" fillId="0" borderId="5" xfId="0" applyBorder="1" applyAlignment="1"/>
    <xf numFmtId="44" fontId="5" fillId="2" borderId="2" xfId="1" applyNumberFormat="1" applyFont="1" applyFill="1" applyBorder="1" applyAlignment="1" applyProtection="1"/>
    <xf numFmtId="44" fontId="5" fillId="2" borderId="2" xfId="0" applyNumberFormat="1" applyFont="1" applyFill="1" applyBorder="1" applyAlignment="1" applyProtection="1"/>
    <xf numFmtId="38" fontId="3" fillId="0" borderId="2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3" xfId="0" applyNumberFormat="1" applyFill="1" applyBorder="1" applyAlignment="1" applyProtection="1">
      <alignment horizontal="left"/>
      <protection locked="0"/>
    </xf>
    <xf numFmtId="43" fontId="5" fillId="4" borderId="9" xfId="1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3" fontId="0" fillId="0" borderId="9" xfId="1" applyNumberFormat="1" applyFont="1" applyBorder="1" applyAlignment="1" applyProtection="1"/>
    <xf numFmtId="165" fontId="0" fillId="4" borderId="9" xfId="0" quotePrefix="1" applyNumberFormat="1" applyFill="1" applyBorder="1" applyAlignment="1" applyProtection="1">
      <protection locked="0"/>
    </xf>
    <xf numFmtId="44" fontId="5" fillId="0" borderId="9" xfId="0" quotePrefix="1" applyNumberFormat="1" applyFont="1" applyBorder="1" applyAlignment="1" applyProtection="1"/>
    <xf numFmtId="44" fontId="0" fillId="0" borderId="9" xfId="0" quotePrefix="1" applyNumberFormat="1" applyBorder="1" applyAlignment="1" applyProtection="1"/>
    <xf numFmtId="164" fontId="0" fillId="0" borderId="9" xfId="0" applyNumberFormat="1" applyBorder="1" applyAlignment="1" applyProtection="1"/>
    <xf numFmtId="164" fontId="0" fillId="0" borderId="4" xfId="0" applyNumberFormat="1" applyBorder="1" applyAlignment="1"/>
    <xf numFmtId="44" fontId="0" fillId="0" borderId="9" xfId="0" applyNumberFormat="1" applyBorder="1" applyAlignment="1" applyProtection="1"/>
    <xf numFmtId="165" fontId="0" fillId="4" borderId="9" xfId="0" applyNumberFormat="1" applyFill="1" applyBorder="1" applyAlignment="1" applyProtection="1">
      <protection locked="0"/>
    </xf>
    <xf numFmtId="44" fontId="5" fillId="0" borderId="9" xfId="0" applyNumberFormat="1" applyFont="1" applyBorder="1" applyAlignment="1" applyProtection="1"/>
    <xf numFmtId="44" fontId="5" fillId="2" borderId="0" xfId="1" applyNumberFormat="1" applyFont="1" applyFill="1" applyBorder="1" applyAlignment="1" applyProtection="1"/>
    <xf numFmtId="44" fontId="5" fillId="2" borderId="12" xfId="1" applyNumberFormat="1" applyFont="1" applyFill="1" applyBorder="1" applyAlignment="1" applyProtection="1"/>
    <xf numFmtId="0" fontId="0" fillId="0" borderId="13" xfId="0" applyBorder="1" applyAlignment="1"/>
    <xf numFmtId="168" fontId="0" fillId="0" borderId="0" xfId="0" applyNumberFormat="1"/>
    <xf numFmtId="168" fontId="0" fillId="0" borderId="9" xfId="0" applyNumberFormat="1" applyBorder="1" applyAlignment="1" applyProtection="1"/>
    <xf numFmtId="168" fontId="0" fillId="0" borderId="4" xfId="0" applyNumberFormat="1" applyBorder="1" applyAlignment="1"/>
  </cellXfs>
  <cellStyles count="3">
    <cellStyle name="Comma" xfId="1" builtinId="3"/>
    <cellStyle name="Hyperlink" xfId="2" builtinId="8"/>
    <cellStyle name="Normal" xfId="0" builtinId="0"/>
  </cellStyles>
  <dxfs count="9">
    <dxf>
      <numFmt numFmtId="168" formatCode="_(&quot;$&quot;* #,##0.000000_);_(&quot;$&quot;* \(#,##0.000000\);_(&quot;$&quot;* &quot;-&quot;??????_);_(@_)"/>
    </dxf>
    <dxf>
      <numFmt numFmtId="168" formatCode="_(&quot;$&quot;* #,##0.000000_);_(&quot;$&quot;* \(#,##0.000000\);_(&quot;$&quot;* &quot;-&quot;????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numFmt numFmtId="164" formatCode="_(&quot;$&quot;* #,##0.0000_);_(&quot;$&quot;* \(#,##0.0000\);_(&quot;$&quot;* &quot;-&quot;????_);_(@_)"/>
    </dxf>
    <dxf>
      <numFmt numFmtId="164" formatCode="_(&quot;$&quot;* #,##0.0000_);_(&quot;$&quot;* \(#,##0.0000\);_(&quot;$&quot;* &quot;-&quot;??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2</xdr:col>
      <xdr:colOff>590550</xdr:colOff>
      <xdr:row>4</xdr:row>
      <xdr:rowOff>128501</xdr:rowOff>
    </xdr:to>
    <xdr:pic>
      <xdr:nvPicPr>
        <xdr:cNvPr id="10" name="Picture 9" descr="DOL logo colo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200150" cy="995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</xdr:colOff>
      <xdr:row>0</xdr:row>
      <xdr:rowOff>123823</xdr:rowOff>
    </xdr:from>
    <xdr:ext cx="3705224" cy="7143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8801" y="123823"/>
          <a:ext cx="3705224" cy="714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>
              <a:latin typeface="Trebuchet MS" panose="020B0603020202020204" pitchFamily="34" charset="0"/>
            </a:rPr>
            <a:t>Non-Pool Producer-</a:t>
          </a:r>
          <a:r>
            <a:rPr lang="en-US" sz="1400" b="1" baseline="0">
              <a:latin typeface="Trebuchet MS" panose="020B0603020202020204" pitchFamily="34" charset="0"/>
            </a:rPr>
            <a:t>Distributor</a:t>
          </a:r>
        </a:p>
        <a:p>
          <a:pPr algn="ctr"/>
          <a:r>
            <a:rPr lang="en-US" sz="1400" b="1" baseline="0">
              <a:latin typeface="Trebuchet MS" panose="020B0603020202020204" pitchFamily="34" charset="0"/>
            </a:rPr>
            <a:t>Assessment Form</a:t>
          </a:r>
          <a:endParaRPr lang="en-US" sz="1400" b="1">
            <a:latin typeface="Trebuchet MS" panose="020B0603020202020204" pitchFamily="34" charset="0"/>
          </a:endParaRPr>
        </a:p>
        <a:p>
          <a:pPr algn="ctr"/>
          <a:r>
            <a:rPr lang="en-US" sz="1400" b="1">
              <a:latin typeface="Trebuchet MS" panose="020B0603020202020204" pitchFamily="34" charset="0"/>
            </a:rPr>
            <a:t>Milk Control Bureau</a:t>
          </a:r>
        </a:p>
      </xdr:txBody>
    </xdr:sp>
    <xdr:clientData/>
  </xdr:oneCellAnchor>
  <xdr:oneCellAnchor>
    <xdr:from>
      <xdr:col>1</xdr:col>
      <xdr:colOff>28574</xdr:colOff>
      <xdr:row>14</xdr:row>
      <xdr:rowOff>85725</xdr:rowOff>
    </xdr:from>
    <xdr:ext cx="7038976" cy="1314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599" y="2695575"/>
          <a:ext cx="7038976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Assessment Rate: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Pursuant to 81-23-202, MCA (https://leg.mt.gov/bills/mca/title_0810/chapter_0230/part_0020/section_0020/0810-0230-0020-0020.html),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ARM, 32.24.450 (http://www.mtrules.org/gateway/ruleno.asp?RN=32.24.450), and ARM, 32.2.406 (http://www.mtrules.org/gateway/ruleno.asp?RN=32.2.406), the current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producer-distributor administrative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assessment rate, effective for fiscal year 2022 (July 1, 2021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June 30, 2022) is $0.000525 per pound of milk; and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 current milk inspection assessment (also known as livestock assessment) rate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$0.0014 per pound of milk produced and sold with a $50.00 minimum and $1,050 maximum fee per month.</a:t>
          </a:r>
          <a:endParaRPr lang="en-US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C1:C2" totalsRowShown="0" headerRowDxfId="8" dataDxfId="7">
  <autoFilter ref="C1:C2" xr:uid="{00000000-0009-0000-0100-000003000000}"/>
  <tableColumns count="1">
    <tableColumn id="1" xr3:uid="{00000000-0010-0000-0000-000001000000}" name="Milk Inspection Assessment Rate (per lb)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E1:F2" totalsRowShown="0" headerRowDxfId="5">
  <autoFilter ref="E1:F2" xr:uid="{00000000-0009-0000-0100-000001000000}"/>
  <tableColumns count="2">
    <tableColumn id="1" xr3:uid="{00000000-0010-0000-0100-000001000000}" name="Minimum Inspection Fee" dataDxfId="4"/>
    <tableColumn id="2" xr3:uid="{00000000-0010-0000-0100-000002000000}" name="Maximum InspectionFee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" totalsRowShown="0" headerRowDxfId="2" dataDxfId="0">
  <autoFilter ref="A1:A2" xr:uid="{00000000-0009-0000-0100-000002000000}"/>
  <tableColumns count="1">
    <tableColumn id="1" xr3:uid="{00000000-0010-0000-0200-000001000000}" name="Prod_Dist Rate (per lb)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vmilkcontrol@mt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>
      <selection activeCell="L30" sqref="L30"/>
    </sheetView>
  </sheetViews>
  <sheetFormatPr defaultRowHeight="15" x14ac:dyDescent="0.25"/>
  <cols>
    <col min="1" max="1" width="3" customWidth="1"/>
    <col min="4" max="4" width="9.140625" customWidth="1"/>
    <col min="5" max="5" width="17.85546875" customWidth="1"/>
    <col min="6" max="6" width="20.85546875" customWidth="1"/>
    <col min="7" max="8" width="10.28515625" customWidth="1"/>
    <col min="9" max="9" width="11.5703125" bestFit="1" customWidth="1"/>
  </cols>
  <sheetData>
    <row r="1" spans="2:10" x14ac:dyDescent="0.25">
      <c r="D1" s="59"/>
      <c r="E1" s="60"/>
      <c r="F1" s="60"/>
      <c r="G1" s="60"/>
      <c r="H1" s="60"/>
      <c r="I1" s="60"/>
      <c r="J1" s="60"/>
    </row>
    <row r="2" spans="2:10" x14ac:dyDescent="0.25">
      <c r="D2" s="60"/>
      <c r="E2" s="60"/>
      <c r="F2" s="60"/>
      <c r="G2" s="60"/>
      <c r="H2" s="60"/>
      <c r="I2" s="60"/>
      <c r="J2" s="60"/>
    </row>
    <row r="3" spans="2:10" x14ac:dyDescent="0.25">
      <c r="D3" s="60"/>
      <c r="E3" s="60"/>
      <c r="F3" s="60"/>
      <c r="G3" s="60"/>
      <c r="H3" s="60"/>
      <c r="I3" s="60"/>
      <c r="J3" s="60"/>
    </row>
    <row r="4" spans="2:10" x14ac:dyDescent="0.25">
      <c r="D4" s="61"/>
      <c r="E4" s="61"/>
      <c r="F4" s="61"/>
      <c r="G4" s="61"/>
      <c r="H4" s="61"/>
      <c r="I4" s="61"/>
      <c r="J4" s="61"/>
    </row>
    <row r="5" spans="2:10" x14ac:dyDescent="0.25">
      <c r="D5" s="62"/>
      <c r="E5" s="62"/>
      <c r="F5" s="62"/>
      <c r="G5" s="62"/>
      <c r="H5" s="62"/>
      <c r="I5" s="62"/>
      <c r="J5" s="62"/>
    </row>
    <row r="6" spans="2:10" ht="7.5" customHeight="1" x14ac:dyDescent="0.25"/>
    <row r="7" spans="2:10" x14ac:dyDescent="0.25">
      <c r="B7" s="33" t="s">
        <v>11</v>
      </c>
      <c r="C7" s="33"/>
      <c r="D7" s="33"/>
      <c r="E7" s="33"/>
      <c r="F7" s="50"/>
      <c r="G7" s="49" t="s">
        <v>1</v>
      </c>
      <c r="H7" s="50"/>
      <c r="I7" s="49" t="s">
        <v>2</v>
      </c>
      <c r="J7" s="33"/>
    </row>
    <row r="8" spans="2:10" x14ac:dyDescent="0.25">
      <c r="B8" s="46"/>
      <c r="C8" s="46"/>
      <c r="D8" s="46"/>
      <c r="E8" s="46"/>
      <c r="F8" s="47"/>
      <c r="G8" s="48"/>
      <c r="H8" s="47"/>
      <c r="I8" s="48"/>
      <c r="J8" s="46"/>
    </row>
    <row r="9" spans="2:10" x14ac:dyDescent="0.25">
      <c r="B9" s="33" t="s">
        <v>4</v>
      </c>
      <c r="C9" s="33"/>
      <c r="D9" s="33"/>
      <c r="E9" s="33"/>
      <c r="F9" s="33"/>
      <c r="G9" s="33"/>
      <c r="H9" s="33"/>
      <c r="I9" s="33"/>
      <c r="J9" s="33"/>
    </row>
    <row r="10" spans="2:10" x14ac:dyDescent="0.25">
      <c r="B10" s="46"/>
      <c r="C10" s="46"/>
      <c r="D10" s="46"/>
      <c r="E10" s="46"/>
      <c r="F10" s="46"/>
      <c r="G10" s="46"/>
      <c r="H10" s="46"/>
      <c r="I10" s="46"/>
      <c r="J10" s="46"/>
    </row>
    <row r="11" spans="2:10" x14ac:dyDescent="0.25">
      <c r="B11" s="33" t="s">
        <v>0</v>
      </c>
      <c r="C11" s="33"/>
      <c r="D11" s="33"/>
      <c r="E11" s="33"/>
      <c r="F11" s="50"/>
      <c r="G11" s="49" t="s">
        <v>5</v>
      </c>
      <c r="H11" s="33"/>
      <c r="I11" s="33"/>
      <c r="J11" s="33"/>
    </row>
    <row r="12" spans="2:10" x14ac:dyDescent="0.25">
      <c r="B12" s="46"/>
      <c r="C12" s="46"/>
      <c r="D12" s="46"/>
      <c r="E12" s="46"/>
      <c r="F12" s="47"/>
      <c r="G12" s="48"/>
      <c r="H12" s="46"/>
      <c r="I12" s="46"/>
      <c r="J12" s="46"/>
    </row>
    <row r="13" spans="2:10" x14ac:dyDescent="0.25">
      <c r="B13" s="33" t="s">
        <v>3</v>
      </c>
      <c r="C13" s="33"/>
      <c r="D13" s="33"/>
      <c r="E13" s="33"/>
      <c r="F13" s="50"/>
      <c r="G13" s="49" t="s">
        <v>19</v>
      </c>
      <c r="H13" s="33"/>
      <c r="I13" s="33"/>
      <c r="J13" s="33"/>
    </row>
    <row r="14" spans="2:10" ht="18" customHeight="1" x14ac:dyDescent="0.25">
      <c r="B14" s="46"/>
      <c r="C14" s="46"/>
      <c r="D14" s="46"/>
      <c r="E14" s="46"/>
      <c r="F14" s="47"/>
      <c r="G14" s="63"/>
      <c r="H14" s="64"/>
      <c r="I14" s="64"/>
      <c r="J14" s="64"/>
    </row>
    <row r="15" spans="2:10" ht="20.100000000000001" customHeight="1" x14ac:dyDescent="0.25">
      <c r="B15" s="33"/>
      <c r="C15" s="33"/>
      <c r="D15" s="33"/>
      <c r="E15" s="33"/>
      <c r="F15" s="33"/>
      <c r="G15" s="33"/>
      <c r="H15" s="33"/>
      <c r="I15" s="33"/>
      <c r="J15" s="33"/>
    </row>
    <row r="16" spans="2:10" ht="20.100000000000001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20.100000000000001" customHeight="1" x14ac:dyDescent="0.25"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0.100000000000001" customHeight="1" x14ac:dyDescent="0.25"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20.100000000000001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27">
        <v>1</v>
      </c>
      <c r="B21" s="30" t="s">
        <v>23</v>
      </c>
      <c r="C21" s="31"/>
      <c r="D21" s="31"/>
      <c r="E21" s="32"/>
      <c r="F21" s="65"/>
      <c r="G21" s="66"/>
    </row>
    <row r="22" spans="1:10" x14ac:dyDescent="0.25">
      <c r="A22" s="28">
        <v>2</v>
      </c>
      <c r="B22" s="37" t="s">
        <v>22</v>
      </c>
      <c r="C22" s="38"/>
      <c r="D22" s="38"/>
      <c r="E22" s="39"/>
      <c r="F22" s="67"/>
      <c r="G22" s="42"/>
    </row>
    <row r="23" spans="1:10" x14ac:dyDescent="0.25">
      <c r="A23" s="28">
        <v>3</v>
      </c>
      <c r="B23" s="40" t="s">
        <v>33</v>
      </c>
      <c r="C23" s="41"/>
      <c r="D23" s="41"/>
      <c r="E23" s="42"/>
      <c r="F23" s="80">
        <f>Prod_Dist_Rate_per_lb</f>
        <v>5.2499999999999997E-4</v>
      </c>
      <c r="G23" s="81"/>
    </row>
    <row r="24" spans="1:10" x14ac:dyDescent="0.25">
      <c r="A24" s="28">
        <v>4</v>
      </c>
      <c r="B24" s="40" t="s">
        <v>36</v>
      </c>
      <c r="C24" s="41"/>
      <c r="D24" s="41"/>
      <c r="E24" s="42"/>
      <c r="F24" s="70">
        <f>ROUND(Milk_Produced_and_Sold_lbs*Prod_Dist_Rate_per_lb,2)</f>
        <v>0</v>
      </c>
      <c r="G24" s="42"/>
    </row>
    <row r="25" spans="1:10" x14ac:dyDescent="0.25">
      <c r="A25" s="28">
        <v>5</v>
      </c>
      <c r="B25" s="40" t="s">
        <v>34</v>
      </c>
      <c r="C25" s="41"/>
      <c r="D25" s="41"/>
      <c r="E25" s="42"/>
      <c r="F25" s="68"/>
      <c r="G25" s="66"/>
    </row>
    <row r="26" spans="1:10" x14ac:dyDescent="0.25">
      <c r="A26" s="28">
        <v>6</v>
      </c>
      <c r="B26" s="30" t="s">
        <v>35</v>
      </c>
      <c r="C26" s="31"/>
      <c r="D26" s="31"/>
      <c r="E26" s="32"/>
      <c r="F26" s="69">
        <f>Calc_Prod_Distrib_Assess+Prior_Month_Prod_Dist_Assess_Adj</f>
        <v>0</v>
      </c>
      <c r="G26" s="42"/>
    </row>
    <row r="27" spans="1:10" x14ac:dyDescent="0.25">
      <c r="A27" s="28">
        <v>7</v>
      </c>
      <c r="B27" s="43" t="s">
        <v>32</v>
      </c>
      <c r="C27" s="44"/>
      <c r="D27" s="44"/>
      <c r="E27" s="45"/>
      <c r="F27" s="70"/>
      <c r="G27" s="42"/>
    </row>
    <row r="28" spans="1:10" x14ac:dyDescent="0.25">
      <c r="A28" s="28">
        <v>8</v>
      </c>
      <c r="B28" s="40" t="s">
        <v>24</v>
      </c>
      <c r="C28" s="41"/>
      <c r="D28" s="41"/>
      <c r="E28" s="42"/>
      <c r="F28" s="71">
        <f>Milk_Inspection_Assess_Rate_per_lb</f>
        <v>1.4E-3</v>
      </c>
      <c r="G28" s="72"/>
    </row>
    <row r="29" spans="1:10" x14ac:dyDescent="0.25">
      <c r="A29" s="28">
        <v>9</v>
      </c>
      <c r="B29" s="40" t="s">
        <v>25</v>
      </c>
      <c r="C29" s="41"/>
      <c r="D29" s="41"/>
      <c r="E29" s="42"/>
      <c r="F29" s="70">
        <f>ROUND(Milk_Produced_and_Sold_lbs*Milk_Inspection_Assess_Rate_per_lb,2)</f>
        <v>0</v>
      </c>
      <c r="G29" s="42"/>
    </row>
    <row r="30" spans="1:10" x14ac:dyDescent="0.25">
      <c r="A30" s="28">
        <v>10</v>
      </c>
      <c r="B30" s="40" t="s">
        <v>26</v>
      </c>
      <c r="C30" s="41"/>
      <c r="D30" s="41"/>
      <c r="E30" s="42"/>
      <c r="F30" s="73">
        <f>IF(AND(Calc_Milk_Inspection_Assess&lt;Minimum_Inspection_Fee, Calc_Milk_Inspection_Assess&gt;=0),Minimum_Inspection_Fee,IF(Calc_Milk_Inspection_Assess&gt;Maximum_Inspection_Fee, Maximum_Inspection_Fee,Calc_Milk_Inspection_Assess ))</f>
        <v>50</v>
      </c>
      <c r="G30" s="42"/>
    </row>
    <row r="31" spans="1:10" x14ac:dyDescent="0.25">
      <c r="A31" s="28">
        <v>11</v>
      </c>
      <c r="B31" s="40" t="s">
        <v>27</v>
      </c>
      <c r="C31" s="41"/>
      <c r="D31" s="41"/>
      <c r="E31" s="42"/>
      <c r="F31" s="74"/>
      <c r="G31" s="66"/>
    </row>
    <row r="32" spans="1:10" x14ac:dyDescent="0.25">
      <c r="A32" s="29">
        <v>12</v>
      </c>
      <c r="B32" s="30" t="s">
        <v>29</v>
      </c>
      <c r="C32" s="31"/>
      <c r="D32" s="31"/>
      <c r="E32" s="32"/>
      <c r="F32" s="75">
        <f>Milk_Inspection_Assess+Prior_Month_Milk_Inspection_Assess_Adj</f>
        <v>50</v>
      </c>
      <c r="G32" s="42"/>
    </row>
    <row r="33" spans="2:10" x14ac:dyDescent="0.25">
      <c r="B33" s="53" t="s">
        <v>37</v>
      </c>
      <c r="C33" s="54"/>
      <c r="D33" s="55"/>
      <c r="E33" s="33"/>
      <c r="F33" s="51">
        <f>SUM(Prod_Distrib_Assess_Due)</f>
        <v>0</v>
      </c>
      <c r="G33" s="52"/>
    </row>
    <row r="34" spans="2:10" ht="15.75" thickBot="1" x14ac:dyDescent="0.3">
      <c r="B34" s="56" t="s">
        <v>28</v>
      </c>
      <c r="C34" s="57"/>
      <c r="D34" s="58"/>
      <c r="E34" s="34"/>
      <c r="F34" s="76">
        <f>SUM(Milk_Inspection_Assess_Due)</f>
        <v>50</v>
      </c>
      <c r="G34" s="34"/>
    </row>
    <row r="35" spans="2:10" ht="15.75" thickBot="1" x14ac:dyDescent="0.3">
      <c r="B35" s="56" t="s">
        <v>21</v>
      </c>
      <c r="C35" s="57"/>
      <c r="D35" s="58"/>
      <c r="E35" s="34"/>
      <c r="F35" s="77">
        <f>SUM(Tot_Prod_Dist_Assess_Due,Total_Milk_Inspection_Assess_Due)</f>
        <v>50</v>
      </c>
      <c r="G35" s="78"/>
    </row>
    <row r="36" spans="2:10" x14ac:dyDescent="0.25">
      <c r="C36" s="3"/>
      <c r="D36" s="3"/>
      <c r="E36" s="4"/>
      <c r="F36" s="15"/>
      <c r="G36" s="16"/>
      <c r="H36" s="16"/>
    </row>
    <row r="37" spans="2:10" x14ac:dyDescent="0.25">
      <c r="B37" s="1"/>
    </row>
    <row r="38" spans="2:10" x14ac:dyDescent="0.25">
      <c r="B38" s="5" t="s">
        <v>20</v>
      </c>
      <c r="C38" s="6"/>
      <c r="D38" s="6"/>
      <c r="E38" s="6"/>
      <c r="F38" s="5" t="s">
        <v>17</v>
      </c>
      <c r="G38" s="7"/>
      <c r="J38" s="24"/>
    </row>
    <row r="39" spans="2:10" x14ac:dyDescent="0.25">
      <c r="B39" s="26" t="s">
        <v>16</v>
      </c>
      <c r="C39" s="9"/>
      <c r="D39" s="9"/>
      <c r="E39" s="9"/>
      <c r="F39" s="10" t="s">
        <v>6</v>
      </c>
      <c r="G39" s="11"/>
    </row>
    <row r="40" spans="2:10" x14ac:dyDescent="0.25">
      <c r="B40" s="8" t="s">
        <v>9</v>
      </c>
      <c r="C40" s="9"/>
      <c r="D40" s="9"/>
      <c r="E40" s="9"/>
      <c r="F40" s="10" t="s">
        <v>7</v>
      </c>
      <c r="G40" s="11"/>
    </row>
    <row r="41" spans="2:10" x14ac:dyDescent="0.25">
      <c r="B41" s="12" t="s">
        <v>18</v>
      </c>
      <c r="C41" s="13"/>
      <c r="D41" s="13"/>
      <c r="E41" s="13"/>
      <c r="F41" s="12" t="s">
        <v>8</v>
      </c>
      <c r="G41" s="14"/>
    </row>
    <row r="42" spans="2:10" x14ac:dyDescent="0.25">
      <c r="B42" s="17"/>
      <c r="C42" s="17"/>
      <c r="D42" s="17"/>
      <c r="E42" s="17"/>
      <c r="F42" s="17"/>
      <c r="G42" s="17"/>
      <c r="H42" s="17"/>
    </row>
    <row r="44" spans="2:10" x14ac:dyDescent="0.25">
      <c r="B44" s="18" t="s">
        <v>10</v>
      </c>
      <c r="C44" s="19"/>
      <c r="D44" s="19"/>
      <c r="E44" s="19"/>
    </row>
    <row r="45" spans="2:10" x14ac:dyDescent="0.25">
      <c r="B45" s="20" t="s">
        <v>12</v>
      </c>
      <c r="C45" s="21"/>
      <c r="D45" s="21"/>
      <c r="E45" s="21"/>
    </row>
    <row r="46" spans="2:10" x14ac:dyDescent="0.25">
      <c r="B46" s="20" t="s">
        <v>13</v>
      </c>
      <c r="C46" s="21"/>
      <c r="D46" s="22"/>
      <c r="E46" s="22"/>
    </row>
    <row r="47" spans="2:10" x14ac:dyDescent="0.25">
      <c r="B47" s="20" t="s">
        <v>14</v>
      </c>
      <c r="C47" s="21"/>
      <c r="D47" s="22"/>
      <c r="E47" s="22"/>
    </row>
  </sheetData>
  <sheetProtection sheet="1" objects="1" scenarios="1"/>
  <mergeCells count="48">
    <mergeCell ref="B35:E35"/>
    <mergeCell ref="F21:G21"/>
    <mergeCell ref="F22:G22"/>
    <mergeCell ref="F23:G23"/>
    <mergeCell ref="F25:G25"/>
    <mergeCell ref="F26:G26"/>
    <mergeCell ref="F27:G27"/>
    <mergeCell ref="F28:G28"/>
    <mergeCell ref="F29:G29"/>
    <mergeCell ref="F30:G30"/>
    <mergeCell ref="F31:G31"/>
    <mergeCell ref="F32:G32"/>
    <mergeCell ref="F24:G24"/>
    <mergeCell ref="F34:G34"/>
    <mergeCell ref="F35:G35"/>
    <mergeCell ref="B29:E29"/>
    <mergeCell ref="F33:G33"/>
    <mergeCell ref="B33:E33"/>
    <mergeCell ref="B34:E34"/>
    <mergeCell ref="D1:J5"/>
    <mergeCell ref="G14:J14"/>
    <mergeCell ref="B13:F13"/>
    <mergeCell ref="B14:F14"/>
    <mergeCell ref="B24:E24"/>
    <mergeCell ref="I8:J8"/>
    <mergeCell ref="G7:H7"/>
    <mergeCell ref="G11:J11"/>
    <mergeCell ref="G12:J12"/>
    <mergeCell ref="B7:F7"/>
    <mergeCell ref="I7:J7"/>
    <mergeCell ref="B9:J9"/>
    <mergeCell ref="B10:J10"/>
    <mergeCell ref="B8:F8"/>
    <mergeCell ref="G8:H8"/>
    <mergeCell ref="G13:J13"/>
    <mergeCell ref="B11:F11"/>
    <mergeCell ref="B12:F12"/>
    <mergeCell ref="B21:E21"/>
    <mergeCell ref="B15:J20"/>
    <mergeCell ref="B22:E22"/>
    <mergeCell ref="B23:E23"/>
    <mergeCell ref="B32:E32"/>
    <mergeCell ref="B30:E30"/>
    <mergeCell ref="B26:E26"/>
    <mergeCell ref="B27:E27"/>
    <mergeCell ref="B28:E28"/>
    <mergeCell ref="B25:E25"/>
    <mergeCell ref="B31:E31"/>
  </mergeCells>
  <dataValidations count="1">
    <dataValidation type="decimal" operator="greaterThan" allowBlank="1" showInputMessage="1" showErrorMessage="1" sqref="F21:F22" xr:uid="{00000000-0002-0000-0000-000000000000}">
      <formula1>0</formula1>
    </dataValidation>
  </dataValidations>
  <hyperlinks>
    <hyperlink ref="B40" r:id="rId1" xr:uid="{00000000-0004-0000-0000-000000000000}"/>
  </hyperlinks>
  <printOptions horizontalCentered="1"/>
  <pageMargins left="0.25" right="0.25" top="0.6" bottom="0.6" header="0.3" footer="0.3"/>
  <pageSetup scale="92" orientation="portrait" r:id="rId2"/>
  <headerFooter>
    <oddFooter>&amp;L&amp;9 81-23-202, MCA; ARM, 32.24.450; ARM, 32.2.406
Form Rev. July 2021</oddFooter>
    <firstFooter>&amp;L&amp;9 81-23-202, MCA; 32.23.301, ARM
Form Rev. December 2014</first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/>
  </sheetViews>
  <sheetFormatPr defaultRowHeight="15" x14ac:dyDescent="0.25"/>
  <cols>
    <col min="1" max="1" width="11.5703125" customWidth="1"/>
    <col min="2" max="2" width="9.140625" customWidth="1"/>
    <col min="3" max="3" width="12.7109375" customWidth="1"/>
    <col min="4" max="4" width="9.140625" customWidth="1"/>
    <col min="5" max="5" width="12" customWidth="1"/>
    <col min="6" max="6" width="10.85546875" customWidth="1"/>
    <col min="8" max="8" width="9.140625" customWidth="1"/>
  </cols>
  <sheetData>
    <row r="1" spans="1:6" ht="60" x14ac:dyDescent="0.25">
      <c r="A1" s="2" t="s">
        <v>15</v>
      </c>
      <c r="B1" s="2"/>
      <c r="C1" s="2" t="s">
        <v>24</v>
      </c>
      <c r="E1" s="2" t="s">
        <v>30</v>
      </c>
      <c r="F1" s="2" t="s">
        <v>31</v>
      </c>
    </row>
    <row r="2" spans="1:6" x14ac:dyDescent="0.25">
      <c r="A2" s="79">
        <v>5.2499999999999997E-4</v>
      </c>
      <c r="B2" s="25"/>
      <c r="C2" s="25">
        <v>1.4E-3</v>
      </c>
      <c r="E2" s="23">
        <v>50</v>
      </c>
      <c r="F2" s="23">
        <v>1050</v>
      </c>
    </row>
  </sheetData>
  <sheetProtection sheet="1" objects="1" scenarios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Form</vt:lpstr>
      <vt:lpstr>Lookup Tables</vt:lpstr>
      <vt:lpstr>Calc_Milk_Inspection_Assess</vt:lpstr>
      <vt:lpstr>Calc_Prod_Distrib_Assess</vt:lpstr>
      <vt:lpstr>Maximum_Inspection_Fee</vt:lpstr>
      <vt:lpstr>Milk_Inspection_Assess</vt:lpstr>
      <vt:lpstr>Milk_Inspection_Assess_Due</vt:lpstr>
      <vt:lpstr>Milk_Inspection_Assess_Rate_per_lb</vt:lpstr>
      <vt:lpstr>Milk_Produced_and_Sold_lbs</vt:lpstr>
      <vt:lpstr>Minimum_Inspection_Fee</vt:lpstr>
      <vt:lpstr>Prior_Month_Milk_Inspection_Assess_Adj</vt:lpstr>
      <vt:lpstr>Prior_Month_Prod_Dist_Assess_Adj</vt:lpstr>
      <vt:lpstr>Prod_Dist_Rate_per_lb</vt:lpstr>
      <vt:lpstr>Prod_Distrib_Assess_Due</vt:lpstr>
      <vt:lpstr>Tot_Prod_Dist_Assess_Due</vt:lpstr>
      <vt:lpstr>Total_Milk_Inspection_Assess_Due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Curtis</dc:creator>
  <cp:lastModifiedBy>Curtis, Mark</cp:lastModifiedBy>
  <cp:lastPrinted>2018-07-31T20:38:47Z</cp:lastPrinted>
  <dcterms:created xsi:type="dcterms:W3CDTF">2014-11-23T18:12:18Z</dcterms:created>
  <dcterms:modified xsi:type="dcterms:W3CDTF">2021-06-28T21:08:41Z</dcterms:modified>
</cp:coreProperties>
</file>